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/Dropbox/Web/callie/"/>
    </mc:Choice>
  </mc:AlternateContent>
  <xr:revisionPtr revIDLastSave="0" documentId="8_{89D6735E-683D-D346-9A28-CBC1C7836285}" xr6:coauthVersionLast="36" xr6:coauthVersionMax="36" xr10:uidLastSave="{00000000-0000-0000-0000-000000000000}"/>
  <bookViews>
    <workbookView xWindow="5480" yWindow="940" windowWidth="23320" windowHeight="15820" xr2:uid="{C23BE81D-54C4-2043-BB32-2B14E0773421}"/>
  </bookViews>
  <sheets>
    <sheet name="Resumen" sheetId="1" r:id="rId1"/>
    <sheet name="Transporte" sheetId="2" r:id="rId2"/>
    <sheet name="Comidas" sheetId="3" r:id="rId3"/>
    <sheet name="Alojamiento" sheetId="4" r:id="rId4"/>
    <sheet name="Ocio" sheetId="5" r:id="rId5"/>
    <sheet name="Varios" sheetId="6" r:id="rId6"/>
  </sheets>
  <definedNames>
    <definedName name="Coste_viajero">Resumen!$I$7</definedName>
    <definedName name="Numero_dias">Resumen!$F$7</definedName>
    <definedName name="Número_viajeros">Resumen!$C$7</definedName>
    <definedName name="Subtotal_Alojamiento">Alojamiento!$F$12</definedName>
    <definedName name="Subtotal_Comida" localSheetId="3">Alojamiento!$F$12</definedName>
    <definedName name="Subtotal_Comida" localSheetId="4">Ocio!$F$12</definedName>
    <definedName name="Subtotal_Comida" localSheetId="5">Varios!$F$11</definedName>
    <definedName name="Subtotal_Comida">Comidas!$F$12</definedName>
    <definedName name="Subtotal_Ocio">Ocio!$F$12</definedName>
    <definedName name="Subtotal_Transporte">Transporte!$F$13</definedName>
    <definedName name="Subtotal_Varios">Varios!$F$11</definedName>
    <definedName name="Total_Alojamiento">Resumen!$L$13</definedName>
    <definedName name="Total_Comidas">Resumen!$L$12</definedName>
    <definedName name="Total_Ocio">Resumen!$L$14</definedName>
    <definedName name="Total_Transporte">Resumen!$L$11</definedName>
    <definedName name="Total_Varios">Resumen!$L$15</definedName>
    <definedName name="Total_Viaje">Resumen!$L$7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F11" i="6"/>
  <c r="L15" i="1" s="1"/>
  <c r="F15" i="1" s="1"/>
  <c r="L14" i="1"/>
  <c r="F12" i="4"/>
  <c r="L13" i="1" s="1"/>
  <c r="F12" i="3"/>
  <c r="L12" i="1" s="1"/>
  <c r="F13" i="2"/>
  <c r="L11" i="1" s="1"/>
  <c r="F11" i="1" s="1"/>
  <c r="H4" i="6"/>
  <c r="H4" i="5"/>
  <c r="H4" i="4"/>
  <c r="H4" i="3"/>
  <c r="H4" i="2"/>
  <c r="L7" i="1" l="1"/>
  <c r="I7" i="1" s="1"/>
  <c r="I11" i="1"/>
  <c r="I15" i="1"/>
  <c r="F14" i="1"/>
  <c r="I14" i="1"/>
  <c r="F13" i="1"/>
  <c r="I13" i="1"/>
  <c r="I12" i="1"/>
  <c r="F12" i="1"/>
</calcChain>
</file>

<file path=xl/sharedStrings.xml><?xml version="1.0" encoding="utf-8"?>
<sst xmlns="http://schemas.openxmlformats.org/spreadsheetml/2006/main" count="104" uniqueCount="57">
  <si>
    <t>Número total de viajeros:</t>
  </si>
  <si>
    <t>Coste por viajero:</t>
  </si>
  <si>
    <t>Coste total del viaje:</t>
  </si>
  <si>
    <t>Planificador de viajes</t>
  </si>
  <si>
    <t>TITULO DEL VIAJE</t>
  </si>
  <si>
    <t>RESUMEN</t>
  </si>
  <si>
    <t>Concepto</t>
  </si>
  <si>
    <t>Transporte</t>
  </si>
  <si>
    <t>Comidas</t>
  </si>
  <si>
    <t>Alojamiento</t>
  </si>
  <si>
    <t>Varios (Seguro, Visados, Vacunas…)</t>
  </si>
  <si>
    <t>Ocio (Entradas, Tarjetas pass…)</t>
  </si>
  <si>
    <t>Desglose coste total</t>
  </si>
  <si>
    <t>Desglose por día</t>
  </si>
  <si>
    <t>Desglose por viajero</t>
  </si>
  <si>
    <t>Pag. 1/6</t>
  </si>
  <si>
    <t>TRANSPORTE</t>
  </si>
  <si>
    <t>Billetes de avión</t>
  </si>
  <si>
    <t>Importe</t>
  </si>
  <si>
    <t>¿Agregar al viaje?</t>
  </si>
  <si>
    <t>Billetes de tren</t>
  </si>
  <si>
    <t>Alquiler de coche</t>
  </si>
  <si>
    <t>Billetes de metro</t>
  </si>
  <si>
    <t>Billetes de Bus</t>
  </si>
  <si>
    <t>Billetes de Barco</t>
  </si>
  <si>
    <t>Si</t>
  </si>
  <si>
    <t>Pag. 2/6</t>
  </si>
  <si>
    <t>Coste estimado desayuno</t>
  </si>
  <si>
    <t>Coste estimado cena</t>
  </si>
  <si>
    <t>Coste estimado almuerzo</t>
  </si>
  <si>
    <t>Coste estimado comida entre horas</t>
  </si>
  <si>
    <t>COMIDAS</t>
  </si>
  <si>
    <t>TOTAL</t>
  </si>
  <si>
    <t>Pag. 3/6</t>
  </si>
  <si>
    <t>ALOJAMIENTO</t>
  </si>
  <si>
    <t>Coste promedio (por noche)</t>
  </si>
  <si>
    <t>Número total de noches</t>
  </si>
  <si>
    <t>Número de habitaciones</t>
  </si>
  <si>
    <t>Servicio de estacionamiento</t>
  </si>
  <si>
    <t>Servicio de Internet (por día)</t>
  </si>
  <si>
    <t>Pag. 4/6</t>
  </si>
  <si>
    <t>OCIO</t>
  </si>
  <si>
    <t>Tarjeta Pass</t>
  </si>
  <si>
    <t>Entradas Museos</t>
  </si>
  <si>
    <t>Excursiones</t>
  </si>
  <si>
    <t>Entradas Monumentos</t>
  </si>
  <si>
    <t>Pag. 5/6</t>
  </si>
  <si>
    <t>Souvenirs</t>
  </si>
  <si>
    <t>VARIOS</t>
  </si>
  <si>
    <t>Seguro de viaje</t>
  </si>
  <si>
    <t>Visados</t>
  </si>
  <si>
    <t>Vacunas</t>
  </si>
  <si>
    <t>Medicamentos</t>
  </si>
  <si>
    <t>Pag. 6/6</t>
  </si>
  <si>
    <t>Duración del viaje (días):</t>
  </si>
  <si>
    <t xml:space="preserve"> * TOTAL DEL VIAJE</t>
  </si>
  <si>
    <t>Número de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</si>
</sst>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#,##0.00\ &quot;€&quot;"/>
    <numFmt numFmtId="171" formatCode="[$$-409]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2870"/>
        <bgColor indexed="64"/>
      </patternFill>
    </fill>
    <fill>
      <patternFill patternType="solid">
        <fgColor rgb="FFFB7C9B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1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0" xfId="0" applyFill="1" applyBorder="1"/>
    <xf numFmtId="164" fontId="1" fillId="2" borderId="0" xfId="0" applyNumberFormat="1" applyFont="1" applyFill="1" applyBorder="1" applyAlignment="1" applyProtection="1">
      <protection hidden="1"/>
    </xf>
    <xf numFmtId="0" fontId="0" fillId="2" borderId="15" xfId="0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19" xfId="0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3" fillId="2" borderId="14" xfId="0" applyFont="1" applyFill="1" applyBorder="1" applyAlignment="1" applyProtection="1">
      <alignment horizontal="left"/>
      <protection hidden="1"/>
    </xf>
    <xf numFmtId="0" fontId="2" fillId="2" borderId="13" xfId="0" applyFont="1" applyFill="1" applyBorder="1" applyProtection="1">
      <protection hidden="1"/>
    </xf>
    <xf numFmtId="0" fontId="3" fillId="2" borderId="13" xfId="0" applyFont="1" applyFill="1" applyBorder="1" applyAlignment="1" applyProtection="1">
      <alignment horizontal="right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protection hidden="1"/>
    </xf>
    <xf numFmtId="0" fontId="1" fillId="2" borderId="11" xfId="0" applyFont="1" applyFill="1" applyBorder="1" applyAlignment="1" applyProtection="1">
      <alignment horizontal="left"/>
      <protection hidden="1"/>
    </xf>
    <xf numFmtId="0" fontId="1" fillId="2" borderId="12" xfId="0" applyFont="1" applyFill="1" applyBorder="1" applyAlignment="1" applyProtection="1">
      <alignment horizontal="left"/>
      <protection hidden="1"/>
    </xf>
    <xf numFmtId="0" fontId="1" fillId="2" borderId="22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164" fontId="1" fillId="2" borderId="0" xfId="0" applyNumberFormat="1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0" fillId="2" borderId="20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1" fillId="2" borderId="13" xfId="0" applyFont="1" applyFill="1" applyBorder="1" applyAlignment="1" applyProtection="1">
      <alignment horizontal="right" vertical="top"/>
      <protection hidden="1"/>
    </xf>
    <xf numFmtId="0" fontId="0" fillId="2" borderId="21" xfId="0" applyFill="1" applyBorder="1" applyProtection="1">
      <protection hidden="1"/>
    </xf>
    <xf numFmtId="0" fontId="5" fillId="2" borderId="9" xfId="0" applyFont="1" applyFill="1" applyBorder="1" applyAlignment="1" applyProtection="1">
      <protection hidden="1"/>
    </xf>
    <xf numFmtId="0" fontId="7" fillId="6" borderId="0" xfId="0" applyFont="1" applyFill="1" applyProtection="1">
      <protection hidden="1"/>
    </xf>
    <xf numFmtId="164" fontId="1" fillId="2" borderId="22" xfId="0" applyNumberFormat="1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0" fillId="2" borderId="22" xfId="0" applyFill="1" applyBorder="1" applyAlignment="1" applyProtection="1">
      <protection hidden="1"/>
    </xf>
    <xf numFmtId="3" fontId="1" fillId="2" borderId="12" xfId="0" applyNumberFormat="1" applyFont="1" applyFill="1" applyBorder="1" applyAlignment="1" applyProtection="1">
      <alignment horizontal="right"/>
      <protection locked="0" hidden="1"/>
    </xf>
    <xf numFmtId="164" fontId="1" fillId="2" borderId="0" xfId="0" applyNumberFormat="1" applyFont="1" applyFill="1" applyBorder="1" applyAlignment="1" applyProtection="1">
      <alignment horizontal="left"/>
      <protection hidden="1"/>
    </xf>
    <xf numFmtId="164" fontId="1" fillId="2" borderId="23" xfId="0" applyNumberFormat="1" applyFont="1" applyFill="1" applyBorder="1" applyAlignment="1" applyProtection="1">
      <alignment horizontal="center"/>
      <protection locked="0" hidden="1"/>
    </xf>
    <xf numFmtId="164" fontId="1" fillId="2" borderId="12" xfId="0" applyNumberFormat="1" applyFont="1" applyFill="1" applyBorder="1" applyAlignment="1" applyProtection="1">
      <alignment horizontal="center"/>
      <protection locked="0" hidden="1"/>
    </xf>
    <xf numFmtId="164" fontId="1" fillId="2" borderId="0" xfId="0" applyNumberFormat="1" applyFont="1" applyFill="1" applyBorder="1" applyAlignment="1" applyProtection="1">
      <alignment vertical="center"/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4" fillId="2" borderId="7" xfId="0" applyFont="1" applyFill="1" applyBorder="1" applyAlignment="1" applyProtection="1">
      <alignment vertical="center"/>
      <protection hidden="1"/>
    </xf>
    <xf numFmtId="0" fontId="0" fillId="2" borderId="7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" fillId="2" borderId="13" xfId="0" applyFont="1" applyFill="1" applyBorder="1" applyAlignment="1" applyProtection="1">
      <alignment horizontal="left"/>
      <protection hidden="1"/>
    </xf>
    <xf numFmtId="0" fontId="0" fillId="2" borderId="8" xfId="0" applyFill="1" applyBorder="1" applyProtection="1">
      <protection hidden="1"/>
    </xf>
    <xf numFmtId="0" fontId="1" fillId="2" borderId="9" xfId="0" applyFont="1" applyFill="1" applyBorder="1" applyAlignment="1" applyProtection="1">
      <alignment horizontal="right" vertical="top"/>
      <protection hidden="1"/>
    </xf>
    <xf numFmtId="0" fontId="0" fillId="2" borderId="10" xfId="0" applyFill="1" applyBorder="1" applyProtection="1">
      <protection hidden="1"/>
    </xf>
    <xf numFmtId="1" fontId="3" fillId="2" borderId="2" xfId="0" applyNumberFormat="1" applyFont="1" applyFill="1" applyBorder="1" applyAlignment="1" applyProtection="1">
      <alignment horizontal="center" vertical="center"/>
      <protection locked="0" hidden="1"/>
    </xf>
    <xf numFmtId="1" fontId="3" fillId="2" borderId="3" xfId="0" applyNumberFormat="1" applyFont="1" applyFill="1" applyBorder="1" applyAlignment="1" applyProtection="1">
      <alignment horizontal="center" vertical="center"/>
      <protection locked="0" hidden="1"/>
    </xf>
    <xf numFmtId="171" fontId="3" fillId="2" borderId="2" xfId="0" applyNumberFormat="1" applyFont="1" applyFill="1" applyBorder="1" applyAlignment="1" applyProtection="1">
      <alignment horizontal="center" vertical="center"/>
      <protection hidden="1"/>
    </xf>
    <xf numFmtId="171" fontId="3" fillId="2" borderId="3" xfId="0" applyNumberFormat="1" applyFont="1" applyFill="1" applyBorder="1" applyAlignment="1" applyProtection="1">
      <alignment horizontal="center" vertical="center"/>
      <protection hidden="1"/>
    </xf>
    <xf numFmtId="171" fontId="6" fillId="5" borderId="0" xfId="0" applyNumberFormat="1" applyFont="1" applyFill="1" applyBorder="1" applyAlignment="1" applyProtection="1">
      <alignment horizontal="center" vertical="center"/>
      <protection hidden="1"/>
    </xf>
    <xf numFmtId="171" fontId="1" fillId="2" borderId="12" xfId="0" applyNumberFormat="1" applyFont="1" applyFill="1" applyBorder="1" applyAlignment="1" applyProtection="1">
      <alignment horizontal="right"/>
      <protection hidden="1"/>
    </xf>
    <xf numFmtId="171" fontId="1" fillId="2" borderId="11" xfId="0" applyNumberFormat="1" applyFont="1" applyFill="1" applyBorder="1" applyAlignment="1" applyProtection="1">
      <alignment horizontal="right"/>
      <protection locked="0" hidden="1"/>
    </xf>
    <xf numFmtId="171" fontId="1" fillId="2" borderId="12" xfId="0" applyNumberFormat="1" applyFont="1" applyFill="1" applyBorder="1" applyAlignment="1" applyProtection="1">
      <alignment horizontal="right"/>
      <protection locked="0" hidden="1"/>
    </xf>
    <xf numFmtId="171" fontId="1" fillId="2" borderId="23" xfId="0" applyNumberFormat="1" applyFont="1" applyFill="1" applyBorder="1" applyAlignment="1" applyProtection="1">
      <alignment horizontal="right"/>
      <protection locked="0" hidden="1"/>
    </xf>
    <xf numFmtId="171" fontId="1" fillId="2" borderId="23" xfId="0" applyNumberFormat="1" applyFont="1" applyFill="1" applyBorder="1" applyAlignment="1" applyProtection="1">
      <alignment horizontal="left"/>
      <protection hidden="1"/>
    </xf>
    <xf numFmtId="171" fontId="1" fillId="2" borderId="11" xfId="0" applyNumberFormat="1" applyFont="1" applyFill="1" applyBorder="1" applyAlignment="1" applyProtection="1">
      <alignment horizontal="left"/>
      <protection hidden="1"/>
    </xf>
    <xf numFmtId="171" fontId="1" fillId="2" borderId="12" xfId="0" applyNumberFormat="1" applyFont="1" applyFill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7C9B"/>
      <color rgb="FFEE2870"/>
      <color rgb="FFFF2C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1</xdr:row>
      <xdr:rowOff>368300</xdr:rowOff>
    </xdr:from>
    <xdr:to>
      <xdr:col>8</xdr:col>
      <xdr:colOff>812801</xdr:colOff>
      <xdr:row>3</xdr:row>
      <xdr:rowOff>471614</xdr:rowOff>
    </xdr:to>
    <xdr:pic>
      <xdr:nvPicPr>
        <xdr:cNvPr id="4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BF6C7-FC30-A744-864C-72A531B8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33400"/>
          <a:ext cx="6565900" cy="1017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AD8FD1-0B01-B24D-97E2-31A4AAB48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48657-4FEE-4C4E-9CCF-5323D65F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FEEB8-2A14-8B42-B187-530F98EE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6A6C23-5E10-9B46-8EA5-50BE7FF8A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370B94-ECA6-5140-8E32-6C6D3AC1B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8C37-CA4E-CF43-8159-72A7BAF74FDE}">
  <dimension ref="B1:O18"/>
  <sheetViews>
    <sheetView tabSelected="1" workbookViewId="0">
      <selection activeCell="R12" sqref="R12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7" width="12.83203125" style="1" customWidth="1"/>
    <col min="8" max="8" width="5.83203125" style="1" customWidth="1"/>
    <col min="9" max="10" width="12.83203125" style="1" customWidth="1"/>
    <col min="11" max="11" width="5.83203125" style="1" customWidth="1"/>
    <col min="12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5" ht="13" customHeight="1" thickBot="1" x14ac:dyDescent="0.25"/>
    <row r="2" spans="2:15" ht="36" customHeight="1" x14ac:dyDescent="0.2"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2:15" ht="36" customHeight="1" x14ac:dyDescent="0.2">
      <c r="B3" s="42"/>
      <c r="C3" s="7"/>
      <c r="D3" s="7"/>
      <c r="E3" s="7"/>
      <c r="F3" s="7"/>
      <c r="G3" s="7"/>
      <c r="H3" s="7"/>
      <c r="I3" s="7"/>
      <c r="J3" s="7"/>
      <c r="K3" s="7"/>
      <c r="L3" s="8" t="s">
        <v>3</v>
      </c>
      <c r="M3" s="8"/>
      <c r="N3" s="8"/>
      <c r="O3" s="43"/>
    </row>
    <row r="4" spans="2:15" ht="42" customHeight="1" x14ac:dyDescent="0.2">
      <c r="B4" s="42"/>
      <c r="C4" s="7"/>
      <c r="D4" s="7"/>
      <c r="E4" s="7"/>
      <c r="F4" s="7"/>
      <c r="G4" s="7"/>
      <c r="H4" s="7"/>
      <c r="I4" s="7"/>
      <c r="J4" s="8" t="s">
        <v>4</v>
      </c>
      <c r="K4" s="8"/>
      <c r="L4" s="8"/>
      <c r="M4" s="8"/>
      <c r="N4" s="8"/>
      <c r="O4" s="44"/>
    </row>
    <row r="5" spans="2:15" ht="30" customHeight="1" x14ac:dyDescent="0.25">
      <c r="B5" s="4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0"/>
      <c r="O5" s="44"/>
    </row>
    <row r="6" spans="2:15" ht="30" customHeight="1" thickBot="1" x14ac:dyDescent="0.3">
      <c r="B6" s="42"/>
      <c r="C6" s="45" t="s">
        <v>0</v>
      </c>
      <c r="D6" s="45"/>
      <c r="E6" s="7"/>
      <c r="F6" s="45" t="s">
        <v>54</v>
      </c>
      <c r="G6" s="45"/>
      <c r="H6" s="7"/>
      <c r="I6" s="45" t="s">
        <v>1</v>
      </c>
      <c r="J6" s="45"/>
      <c r="K6" s="7"/>
      <c r="L6" s="45" t="s">
        <v>2</v>
      </c>
      <c r="M6" s="45"/>
      <c r="N6" s="7"/>
      <c r="O6" s="44"/>
    </row>
    <row r="7" spans="2:15" ht="30" customHeight="1" thickBot="1" x14ac:dyDescent="0.25">
      <c r="B7" s="42"/>
      <c r="C7" s="51">
        <v>0</v>
      </c>
      <c r="D7" s="52"/>
      <c r="E7" s="46"/>
      <c r="F7" s="51">
        <v>0</v>
      </c>
      <c r="G7" s="52"/>
      <c r="H7" s="46"/>
      <c r="I7" s="53">
        <f ca="1">IFERROR(Total_Viaje/Número_viajeros,0)</f>
        <v>0</v>
      </c>
      <c r="J7" s="54"/>
      <c r="K7" s="46"/>
      <c r="L7" s="55">
        <f ca="1">SUM(L11:M15)</f>
        <v>0</v>
      </c>
      <c r="M7" s="55"/>
      <c r="N7" s="7"/>
      <c r="O7" s="44"/>
    </row>
    <row r="8" spans="2:15" ht="30" customHeight="1" x14ac:dyDescent="0.2">
      <c r="B8" s="4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4"/>
    </row>
    <row r="9" spans="2:15" ht="30" customHeight="1" thickBot="1" x14ac:dyDescent="0.3">
      <c r="B9" s="42"/>
      <c r="C9" s="12" t="s">
        <v>5</v>
      </c>
      <c r="D9" s="13"/>
      <c r="E9" s="7"/>
      <c r="F9" s="7"/>
      <c r="G9" s="7"/>
      <c r="H9" s="7"/>
      <c r="I9" s="7"/>
      <c r="J9" s="7"/>
      <c r="K9" s="7"/>
      <c r="L9" s="7"/>
      <c r="M9" s="7"/>
      <c r="N9" s="7"/>
      <c r="O9" s="44"/>
    </row>
    <row r="10" spans="2:15" ht="30" customHeight="1" thickBot="1" x14ac:dyDescent="0.3">
      <c r="B10" s="42"/>
      <c r="C10" s="14" t="s">
        <v>6</v>
      </c>
      <c r="D10" s="14"/>
      <c r="E10" s="15"/>
      <c r="F10" s="47" t="s">
        <v>14</v>
      </c>
      <c r="G10" s="47"/>
      <c r="H10" s="15"/>
      <c r="I10" s="47" t="s">
        <v>13</v>
      </c>
      <c r="J10" s="47"/>
      <c r="K10" s="15"/>
      <c r="L10" s="16" t="s">
        <v>12</v>
      </c>
      <c r="M10" s="16"/>
      <c r="N10" s="7"/>
      <c r="O10" s="44"/>
    </row>
    <row r="11" spans="2:15" ht="30" customHeight="1" thickBot="1" x14ac:dyDescent="0.25">
      <c r="B11" s="42"/>
      <c r="C11" s="19" t="s">
        <v>7</v>
      </c>
      <c r="D11" s="19"/>
      <c r="E11" s="19"/>
      <c r="F11" s="60">
        <f ca="1">IFERROR(Total_Transporte/Número_viajeros,0)</f>
        <v>0</v>
      </c>
      <c r="G11" s="60"/>
      <c r="H11" s="60"/>
      <c r="I11" s="60">
        <f ca="1">IFERROR(Total_Transporte/Numero_dias,0)</f>
        <v>0</v>
      </c>
      <c r="J11" s="60"/>
      <c r="K11" s="60"/>
      <c r="L11" s="61">
        <f ca="1">Subtotal_Transporte</f>
        <v>0</v>
      </c>
      <c r="M11" s="61"/>
      <c r="N11" s="7"/>
      <c r="O11" s="44"/>
    </row>
    <row r="12" spans="2:15" ht="30" customHeight="1" thickBot="1" x14ac:dyDescent="0.25">
      <c r="B12" s="42"/>
      <c r="C12" s="20" t="s">
        <v>8</v>
      </c>
      <c r="D12" s="20"/>
      <c r="E12" s="20"/>
      <c r="F12" s="62">
        <f ca="1">IFERROR(Total_Comidas/Número_viajeros,0)</f>
        <v>0</v>
      </c>
      <c r="G12" s="62"/>
      <c r="H12" s="62"/>
      <c r="I12" s="62">
        <f ca="1">IFERROR(Total_Comidas/Numero_dias,0)</f>
        <v>0</v>
      </c>
      <c r="J12" s="62"/>
      <c r="K12" s="62"/>
      <c r="L12" s="61">
        <f ca="1">Subtotal_Comida</f>
        <v>0</v>
      </c>
      <c r="M12" s="61"/>
      <c r="N12" s="7"/>
      <c r="O12" s="44"/>
    </row>
    <row r="13" spans="2:15" ht="30" customHeight="1" thickBot="1" x14ac:dyDescent="0.25">
      <c r="B13" s="42"/>
      <c r="C13" s="20" t="s">
        <v>9</v>
      </c>
      <c r="D13" s="20"/>
      <c r="E13" s="20"/>
      <c r="F13" s="62">
        <f ca="1">IFERROR(Total_Alojamiento/Número_viajeros,0)</f>
        <v>0</v>
      </c>
      <c r="G13" s="62"/>
      <c r="H13" s="62"/>
      <c r="I13" s="62">
        <f ca="1">IFERROR(Total_Alojamiento/Numero_dias,0)</f>
        <v>0</v>
      </c>
      <c r="J13" s="62"/>
      <c r="K13" s="62"/>
      <c r="L13" s="61">
        <f ca="1">Subtotal_Alojamiento</f>
        <v>0</v>
      </c>
      <c r="M13" s="61"/>
      <c r="N13" s="7"/>
      <c r="O13" s="44"/>
    </row>
    <row r="14" spans="2:15" ht="30" customHeight="1" thickBot="1" x14ac:dyDescent="0.25">
      <c r="B14" s="42"/>
      <c r="C14" s="20" t="s">
        <v>11</v>
      </c>
      <c r="D14" s="20"/>
      <c r="E14" s="20"/>
      <c r="F14" s="62">
        <f ca="1">IFERROR(Total_Ocio/Número_viajeros,0)</f>
        <v>0</v>
      </c>
      <c r="G14" s="62"/>
      <c r="H14" s="62"/>
      <c r="I14" s="62">
        <f ca="1">IFERROR(Total_Ocio/Numero_dias,0)</f>
        <v>0</v>
      </c>
      <c r="J14" s="62"/>
      <c r="K14" s="62"/>
      <c r="L14" s="61">
        <f ca="1">Subtotal_Ocio</f>
        <v>0</v>
      </c>
      <c r="M14" s="61"/>
      <c r="N14" s="7"/>
      <c r="O14" s="44"/>
    </row>
    <row r="15" spans="2:15" ht="30" customHeight="1" thickBot="1" x14ac:dyDescent="0.25">
      <c r="B15" s="42"/>
      <c r="C15" s="20" t="s">
        <v>10</v>
      </c>
      <c r="D15" s="20"/>
      <c r="E15" s="20"/>
      <c r="F15" s="62">
        <f ca="1">IFERROR(Total_Varios/Número_viajeros,0)</f>
        <v>0</v>
      </c>
      <c r="G15" s="62"/>
      <c r="H15" s="62"/>
      <c r="I15" s="62">
        <f ca="1">IFERROR(Total_Varios/Numero_dias,0)</f>
        <v>0</v>
      </c>
      <c r="J15" s="62"/>
      <c r="K15" s="62"/>
      <c r="L15" s="61">
        <f ca="1">Subtotal_Varios</f>
        <v>0</v>
      </c>
      <c r="M15" s="61"/>
      <c r="N15" s="7"/>
      <c r="O15" s="44"/>
    </row>
    <row r="16" spans="2:15" ht="30" customHeight="1" x14ac:dyDescent="0.2">
      <c r="B16" s="4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44"/>
    </row>
    <row r="17" spans="2:15" ht="30" customHeight="1" x14ac:dyDescent="0.2">
      <c r="B17" s="4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44"/>
    </row>
    <row r="18" spans="2:15" ht="30" customHeight="1" thickBot="1" x14ac:dyDescent="0.25">
      <c r="B18" s="4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49" t="s">
        <v>15</v>
      </c>
      <c r="O18" s="50"/>
    </row>
  </sheetData>
  <sheetProtection algorithmName="SHA-512" hashValue="xFmsSn50kaA/uH/61WAhZ0mvdjl+Rn4uo5R+2+Cle7yN2jnQv+ZvdlHUKIGswyJOC1qEOxauslrtc9VBuYArWA==" saltValue="UqFvdqOnvnu5H5AUvvfKnA==" spinCount="100000" sheet="1" objects="1" scenarios="1"/>
  <mergeCells count="34">
    <mergeCell ref="C14:E14"/>
    <mergeCell ref="I14:K14"/>
    <mergeCell ref="I11:K11"/>
    <mergeCell ref="I12:K12"/>
    <mergeCell ref="I13:K13"/>
    <mergeCell ref="I15:K15"/>
    <mergeCell ref="F11:H11"/>
    <mergeCell ref="F12:H12"/>
    <mergeCell ref="F13:H13"/>
    <mergeCell ref="F14:H14"/>
    <mergeCell ref="L10:M10"/>
    <mergeCell ref="L11:M11"/>
    <mergeCell ref="L12:M12"/>
    <mergeCell ref="L13:M13"/>
    <mergeCell ref="L14:M14"/>
    <mergeCell ref="L15:M15"/>
    <mergeCell ref="I10:J10"/>
    <mergeCell ref="F10:G10"/>
    <mergeCell ref="F15:H15"/>
    <mergeCell ref="C10:D10"/>
    <mergeCell ref="C15:E15"/>
    <mergeCell ref="C11:E11"/>
    <mergeCell ref="C12:E12"/>
    <mergeCell ref="C13:E13"/>
    <mergeCell ref="L6:M6"/>
    <mergeCell ref="L7:M7"/>
    <mergeCell ref="L3:N3"/>
    <mergeCell ref="J4:N4"/>
    <mergeCell ref="C6:D6"/>
    <mergeCell ref="C7:D7"/>
    <mergeCell ref="F6:G6"/>
    <mergeCell ref="F7:G7"/>
    <mergeCell ref="I6:J6"/>
    <mergeCell ref="I7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B15B-A861-AD4A-814B-2C6FC54D12A0}">
  <dimension ref="B1:L16"/>
  <sheetViews>
    <sheetView workbookViewId="0">
      <selection activeCell="M10" sqref="M10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8" t="s">
        <v>3</v>
      </c>
      <c r="J3" s="8"/>
      <c r="K3" s="8"/>
      <c r="L3" s="9"/>
    </row>
    <row r="4" spans="2:12" ht="30" customHeight="1" x14ac:dyDescent="0.2">
      <c r="B4" s="6"/>
      <c r="C4" s="7"/>
      <c r="D4" s="7"/>
      <c r="E4" s="7"/>
      <c r="F4" s="7"/>
      <c r="G4" s="7"/>
      <c r="H4" s="8" t="str">
        <f>Resumen!J4</f>
        <v>TITULO DEL VIAJE</v>
      </c>
      <c r="I4" s="8"/>
      <c r="J4" s="8"/>
      <c r="K4" s="8"/>
      <c r="L4" s="9"/>
    </row>
    <row r="5" spans="2:12" ht="30" customHeight="1" thickBot="1" x14ac:dyDescent="0.3">
      <c r="B5" s="6"/>
      <c r="C5" s="29" t="s">
        <v>16</v>
      </c>
      <c r="D5" s="29"/>
      <c r="E5" s="7"/>
      <c r="F5" s="7"/>
      <c r="G5" s="7"/>
      <c r="H5" s="7"/>
      <c r="I5" s="7"/>
      <c r="J5" s="7"/>
      <c r="K5" s="7"/>
      <c r="L5" s="11"/>
    </row>
    <row r="6" spans="2:12" ht="30" customHeight="1" thickBot="1" x14ac:dyDescent="0.3">
      <c r="B6" s="6"/>
      <c r="C6" s="14" t="s">
        <v>6</v>
      </c>
      <c r="D6" s="14"/>
      <c r="E6" s="15"/>
      <c r="F6" s="16" t="s">
        <v>18</v>
      </c>
      <c r="G6" s="16"/>
      <c r="H6" s="17" t="s">
        <v>19</v>
      </c>
      <c r="I6" s="17"/>
      <c r="J6" s="17"/>
      <c r="K6" s="18"/>
      <c r="L6" s="11"/>
    </row>
    <row r="7" spans="2:12" ht="30" customHeight="1" thickBot="1" x14ac:dyDescent="0.25">
      <c r="B7" s="6"/>
      <c r="C7" s="19" t="s">
        <v>17</v>
      </c>
      <c r="D7" s="19"/>
      <c r="E7" s="19"/>
      <c r="F7" s="59">
        <v>0</v>
      </c>
      <c r="G7" s="59"/>
      <c r="H7" s="36" t="s">
        <v>25</v>
      </c>
      <c r="I7" s="36"/>
      <c r="J7" s="36"/>
      <c r="K7" s="2"/>
      <c r="L7" s="11"/>
    </row>
    <row r="8" spans="2:12" ht="30" customHeight="1" thickBot="1" x14ac:dyDescent="0.25">
      <c r="B8" s="6"/>
      <c r="C8" s="20" t="s">
        <v>20</v>
      </c>
      <c r="D8" s="20"/>
      <c r="E8" s="20"/>
      <c r="F8" s="58">
        <v>0</v>
      </c>
      <c r="G8" s="58"/>
      <c r="H8" s="37" t="s">
        <v>25</v>
      </c>
      <c r="I8" s="37"/>
      <c r="J8" s="37"/>
      <c r="K8" s="2"/>
      <c r="L8" s="11"/>
    </row>
    <row r="9" spans="2:12" ht="30" customHeight="1" thickBot="1" x14ac:dyDescent="0.25">
      <c r="B9" s="6"/>
      <c r="C9" s="20" t="s">
        <v>21</v>
      </c>
      <c r="D9" s="20"/>
      <c r="E9" s="20"/>
      <c r="F9" s="58">
        <v>0</v>
      </c>
      <c r="G9" s="58"/>
      <c r="H9" s="37" t="s">
        <v>25</v>
      </c>
      <c r="I9" s="37"/>
      <c r="J9" s="37"/>
      <c r="K9" s="7"/>
      <c r="L9" s="11"/>
    </row>
    <row r="10" spans="2:12" ht="30" customHeight="1" thickBot="1" x14ac:dyDescent="0.25">
      <c r="B10" s="6"/>
      <c r="C10" s="20" t="s">
        <v>22</v>
      </c>
      <c r="D10" s="20"/>
      <c r="E10" s="20"/>
      <c r="F10" s="58">
        <v>0</v>
      </c>
      <c r="G10" s="58"/>
      <c r="H10" s="37" t="s">
        <v>25</v>
      </c>
      <c r="I10" s="37"/>
      <c r="J10" s="37"/>
      <c r="K10" s="2"/>
      <c r="L10" s="11"/>
    </row>
    <row r="11" spans="2:12" ht="30" customHeight="1" thickBot="1" x14ac:dyDescent="0.25">
      <c r="B11" s="6"/>
      <c r="C11" s="20" t="s">
        <v>23</v>
      </c>
      <c r="D11" s="20"/>
      <c r="E11" s="20"/>
      <c r="F11" s="58">
        <v>0</v>
      </c>
      <c r="G11" s="58"/>
      <c r="H11" s="37" t="s">
        <v>25</v>
      </c>
      <c r="I11" s="37"/>
      <c r="J11" s="37"/>
      <c r="K11" s="7"/>
      <c r="L11" s="11"/>
    </row>
    <row r="12" spans="2:12" ht="30" customHeight="1" thickBot="1" x14ac:dyDescent="0.25">
      <c r="B12" s="6"/>
      <c r="C12" s="20" t="s">
        <v>24</v>
      </c>
      <c r="D12" s="20"/>
      <c r="E12" s="20"/>
      <c r="F12" s="58">
        <v>0</v>
      </c>
      <c r="G12" s="58"/>
      <c r="H12" s="37" t="s">
        <v>25</v>
      </c>
      <c r="I12" s="37"/>
      <c r="J12" s="37"/>
      <c r="K12" s="7"/>
      <c r="L12" s="11"/>
    </row>
    <row r="13" spans="2:12" ht="30" customHeight="1" thickBot="1" x14ac:dyDescent="0.25">
      <c r="B13" s="6"/>
      <c r="C13" s="20" t="s">
        <v>32</v>
      </c>
      <c r="D13" s="20"/>
      <c r="E13" s="20"/>
      <c r="F13" s="56">
        <f ca="1">SUMIF(H7:J12,"Si",F7:G12)</f>
        <v>0</v>
      </c>
      <c r="G13" s="56"/>
      <c r="H13" s="33" t="s">
        <v>55</v>
      </c>
      <c r="I13" s="33"/>
      <c r="J13" s="7"/>
      <c r="K13" s="7"/>
      <c r="L13" s="11"/>
    </row>
    <row r="14" spans="2:12" ht="30" customHeight="1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11"/>
    </row>
    <row r="15" spans="2:12" ht="30" customHeight="1" x14ac:dyDescent="0.2">
      <c r="B15" s="6"/>
      <c r="C15" s="7"/>
      <c r="D15" s="7"/>
      <c r="E15" s="7"/>
      <c r="F15" s="7"/>
      <c r="G15" s="7"/>
      <c r="H15" s="7"/>
      <c r="I15" s="7"/>
      <c r="J15" s="7"/>
      <c r="K15" s="7"/>
      <c r="L15" s="11"/>
    </row>
    <row r="16" spans="2:12" ht="30" customHeight="1" thickBot="1" x14ac:dyDescent="0.25">
      <c r="B16" s="25"/>
      <c r="C16" s="26"/>
      <c r="D16" s="26"/>
      <c r="E16" s="26"/>
      <c r="F16" s="26"/>
      <c r="G16" s="26"/>
      <c r="H16" s="26"/>
      <c r="I16" s="26"/>
      <c r="J16" s="26"/>
      <c r="K16" s="27" t="s">
        <v>26</v>
      </c>
      <c r="L16" s="28"/>
    </row>
  </sheetData>
  <mergeCells count="25">
    <mergeCell ref="H12:J12"/>
    <mergeCell ref="H4:K4"/>
    <mergeCell ref="C13:E13"/>
    <mergeCell ref="F13:G13"/>
    <mergeCell ref="H6:J6"/>
    <mergeCell ref="H7:J7"/>
    <mergeCell ref="H8:J8"/>
    <mergeCell ref="H9:J9"/>
    <mergeCell ref="H10:J10"/>
    <mergeCell ref="H11:J11"/>
    <mergeCell ref="C8:E8"/>
    <mergeCell ref="C9:E9"/>
    <mergeCell ref="F9:G9"/>
    <mergeCell ref="C6:D6"/>
    <mergeCell ref="F6:G6"/>
    <mergeCell ref="C12:E12"/>
    <mergeCell ref="F12:G12"/>
    <mergeCell ref="C10:E10"/>
    <mergeCell ref="F10:G10"/>
    <mergeCell ref="C11:E11"/>
    <mergeCell ref="F11:G11"/>
    <mergeCell ref="F7:G7"/>
    <mergeCell ref="F8:G8"/>
    <mergeCell ref="C7:E7"/>
    <mergeCell ref="I3:K3"/>
  </mergeCells>
  <dataValidations count="1">
    <dataValidation type="list" allowBlank="1" showInputMessage="1" showErrorMessage="1" sqref="H7:H12" xr:uid="{F873400E-A371-E548-ADA3-BE90C580D02F}">
      <formula1>"Si,No"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52D8-4CA4-294F-A53C-9393000E0CBB}">
  <dimension ref="B1:L15"/>
  <sheetViews>
    <sheetView workbookViewId="0">
      <selection activeCell="M10" sqref="M10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8" t="s">
        <v>3</v>
      </c>
      <c r="J3" s="8"/>
      <c r="K3" s="8"/>
      <c r="L3" s="9"/>
    </row>
    <row r="4" spans="2:12" ht="30" customHeight="1" x14ac:dyDescent="0.2">
      <c r="B4" s="6"/>
      <c r="C4" s="7"/>
      <c r="D4" s="7"/>
      <c r="E4" s="7"/>
      <c r="F4" s="7"/>
      <c r="G4" s="7"/>
      <c r="H4" s="8" t="str">
        <f>Resumen!J4</f>
        <v>TITULO DEL VIAJE</v>
      </c>
      <c r="I4" s="8"/>
      <c r="J4" s="8"/>
      <c r="K4" s="8"/>
      <c r="L4" s="9"/>
    </row>
    <row r="5" spans="2:12" ht="30" customHeight="1" thickBot="1" x14ac:dyDescent="0.3">
      <c r="B5" s="6"/>
      <c r="C5" s="12" t="s">
        <v>31</v>
      </c>
      <c r="D5" s="13"/>
      <c r="E5" s="7"/>
      <c r="F5" s="7"/>
      <c r="G5" s="7"/>
      <c r="H5" s="7"/>
      <c r="I5" s="7"/>
      <c r="J5" s="7"/>
      <c r="K5" s="7"/>
      <c r="L5" s="11"/>
    </row>
    <row r="6" spans="2:12" ht="30" customHeight="1" thickBot="1" x14ac:dyDescent="0.3">
      <c r="B6" s="6"/>
      <c r="C6" s="14" t="s">
        <v>6</v>
      </c>
      <c r="D6" s="14"/>
      <c r="E6" s="15"/>
      <c r="F6" s="16" t="s">
        <v>18</v>
      </c>
      <c r="G6" s="16"/>
      <c r="H6" s="17" t="s">
        <v>19</v>
      </c>
      <c r="I6" s="17"/>
      <c r="J6" s="17"/>
      <c r="K6" s="18"/>
      <c r="L6" s="11"/>
    </row>
    <row r="7" spans="2:12" ht="30" customHeight="1" thickBot="1" x14ac:dyDescent="0.25">
      <c r="B7" s="6"/>
      <c r="C7" s="19" t="s">
        <v>27</v>
      </c>
      <c r="D7" s="19"/>
      <c r="E7" s="19"/>
      <c r="F7" s="57">
        <v>0</v>
      </c>
      <c r="G7" s="57"/>
      <c r="H7" s="36" t="s">
        <v>25</v>
      </c>
      <c r="I7" s="36"/>
      <c r="J7" s="36"/>
      <c r="K7" s="2"/>
      <c r="L7" s="11"/>
    </row>
    <row r="8" spans="2:12" ht="30" customHeight="1" thickBot="1" x14ac:dyDescent="0.25">
      <c r="B8" s="6"/>
      <c r="C8" s="20" t="s">
        <v>29</v>
      </c>
      <c r="D8" s="20"/>
      <c r="E8" s="20"/>
      <c r="F8" s="58">
        <v>0</v>
      </c>
      <c r="G8" s="58"/>
      <c r="H8" s="37" t="s">
        <v>25</v>
      </c>
      <c r="I8" s="37"/>
      <c r="J8" s="37"/>
      <c r="K8" s="2"/>
      <c r="L8" s="11"/>
    </row>
    <row r="9" spans="2:12" ht="30" customHeight="1" thickBot="1" x14ac:dyDescent="0.25">
      <c r="B9" s="6"/>
      <c r="C9" s="20" t="s">
        <v>28</v>
      </c>
      <c r="D9" s="20"/>
      <c r="E9" s="20"/>
      <c r="F9" s="58">
        <v>0</v>
      </c>
      <c r="G9" s="58"/>
      <c r="H9" s="37" t="s">
        <v>25</v>
      </c>
      <c r="I9" s="37"/>
      <c r="J9" s="37"/>
      <c r="K9" s="2"/>
      <c r="L9" s="11"/>
    </row>
    <row r="10" spans="2:12" ht="30" customHeight="1" thickBot="1" x14ac:dyDescent="0.25">
      <c r="B10" s="6"/>
      <c r="C10" s="20" t="s">
        <v>30</v>
      </c>
      <c r="D10" s="20"/>
      <c r="E10" s="20"/>
      <c r="F10" s="58">
        <v>0</v>
      </c>
      <c r="G10" s="58"/>
      <c r="H10" s="37" t="s">
        <v>25</v>
      </c>
      <c r="I10" s="37"/>
      <c r="J10" s="37"/>
      <c r="K10" s="2"/>
      <c r="L10" s="11"/>
    </row>
    <row r="11" spans="2:12" ht="30" customHeight="1" thickBot="1" x14ac:dyDescent="0.25">
      <c r="B11" s="6"/>
      <c r="C11" s="20" t="s">
        <v>56</v>
      </c>
      <c r="D11" s="20"/>
      <c r="E11" s="20"/>
      <c r="F11" s="34">
        <v>0</v>
      </c>
      <c r="G11" s="34"/>
      <c r="H11" s="21"/>
      <c r="I11" s="31"/>
      <c r="J11" s="31"/>
      <c r="K11" s="2"/>
      <c r="L11" s="11"/>
    </row>
    <row r="12" spans="2:12" ht="30" customHeight="1" thickBot="1" x14ac:dyDescent="0.25">
      <c r="B12" s="6"/>
      <c r="C12" s="20" t="s">
        <v>32</v>
      </c>
      <c r="D12" s="20"/>
      <c r="E12" s="20"/>
      <c r="F12" s="56">
        <f ca="1">SUMIF(H7:J10,"Si",F7:G10)*F11</f>
        <v>0</v>
      </c>
      <c r="G12" s="56"/>
      <c r="H12" s="32" t="s">
        <v>55</v>
      </c>
      <c r="I12" s="2"/>
      <c r="J12" s="2"/>
      <c r="K12" s="7"/>
      <c r="L12" s="11"/>
    </row>
    <row r="13" spans="2:12" ht="30" customHeight="1" x14ac:dyDescent="0.2">
      <c r="B13" s="6"/>
      <c r="C13" s="22"/>
      <c r="D13" s="22"/>
      <c r="E13" s="22"/>
      <c r="F13" s="23"/>
      <c r="G13" s="23"/>
      <c r="H13" s="24"/>
      <c r="I13" s="7"/>
      <c r="J13" s="7"/>
      <c r="K13" s="7"/>
      <c r="L13" s="11"/>
    </row>
    <row r="14" spans="2:12" ht="30" customHeight="1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11"/>
    </row>
    <row r="15" spans="2:12" ht="30" customHeight="1" thickBot="1" x14ac:dyDescent="0.25">
      <c r="B15" s="25"/>
      <c r="C15" s="26"/>
      <c r="D15" s="26"/>
      <c r="E15" s="26"/>
      <c r="F15" s="26"/>
      <c r="G15" s="26"/>
      <c r="H15" s="26"/>
      <c r="I15" s="26"/>
      <c r="J15" s="26"/>
      <c r="K15" s="27" t="s">
        <v>33</v>
      </c>
      <c r="L15" s="28"/>
    </row>
  </sheetData>
  <mergeCells count="23">
    <mergeCell ref="C11:E11"/>
    <mergeCell ref="F11:G11"/>
    <mergeCell ref="H7:J7"/>
    <mergeCell ref="H6:J6"/>
    <mergeCell ref="H8:J8"/>
    <mergeCell ref="H9:J9"/>
    <mergeCell ref="H10:J10"/>
    <mergeCell ref="C12:E12"/>
    <mergeCell ref="F12:G12"/>
    <mergeCell ref="C13:E13"/>
    <mergeCell ref="F13:G13"/>
    <mergeCell ref="C9:E9"/>
    <mergeCell ref="F9:G9"/>
    <mergeCell ref="C10:E10"/>
    <mergeCell ref="F10:G10"/>
    <mergeCell ref="C7:E7"/>
    <mergeCell ref="F7:G7"/>
    <mergeCell ref="C8:E8"/>
    <mergeCell ref="F8:G8"/>
    <mergeCell ref="I3:K3"/>
    <mergeCell ref="H4:K4"/>
    <mergeCell ref="C6:D6"/>
    <mergeCell ref="F6:G6"/>
  </mergeCells>
  <dataValidations count="1">
    <dataValidation type="list" allowBlank="1" showInputMessage="1" showErrorMessage="1" sqref="H7:H10" xr:uid="{242277F3-3C74-4F40-A8A7-7351A5F4B1B9}">
      <formula1>"Si,No"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F854-AC7B-4C4D-8024-F4C4606FA594}">
  <dimension ref="B1:L15"/>
  <sheetViews>
    <sheetView workbookViewId="0">
      <selection activeCell="M10" sqref="M10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8" t="s">
        <v>3</v>
      </c>
      <c r="J3" s="8"/>
      <c r="K3" s="8"/>
      <c r="L3" s="9"/>
    </row>
    <row r="4" spans="2:12" ht="30" customHeight="1" x14ac:dyDescent="0.2">
      <c r="B4" s="6"/>
      <c r="C4" s="7"/>
      <c r="D4" s="7"/>
      <c r="E4" s="7"/>
      <c r="F4" s="7"/>
      <c r="G4" s="7"/>
      <c r="H4" s="8" t="str">
        <f>Resumen!J4</f>
        <v>TITULO DEL VIAJE</v>
      </c>
      <c r="I4" s="8"/>
      <c r="J4" s="8"/>
      <c r="K4" s="8"/>
      <c r="L4" s="9"/>
    </row>
    <row r="5" spans="2:12" ht="30" customHeight="1" thickBot="1" x14ac:dyDescent="0.3">
      <c r="B5" s="6"/>
      <c r="C5" s="12" t="s">
        <v>34</v>
      </c>
      <c r="D5" s="13"/>
      <c r="E5" s="7"/>
      <c r="F5" s="7"/>
      <c r="G5" s="7"/>
      <c r="H5" s="7"/>
      <c r="I5" s="7"/>
      <c r="J5" s="7"/>
      <c r="K5" s="7"/>
      <c r="L5" s="11"/>
    </row>
    <row r="6" spans="2:12" ht="30" customHeight="1" thickBot="1" x14ac:dyDescent="0.3">
      <c r="B6" s="6"/>
      <c r="C6" s="14" t="s">
        <v>6</v>
      </c>
      <c r="D6" s="14"/>
      <c r="E6" s="15"/>
      <c r="F6" s="16" t="s">
        <v>18</v>
      </c>
      <c r="G6" s="16"/>
      <c r="H6" s="17" t="s">
        <v>19</v>
      </c>
      <c r="I6" s="17"/>
      <c r="J6" s="17"/>
      <c r="K6" s="18"/>
      <c r="L6" s="11"/>
    </row>
    <row r="7" spans="2:12" ht="30" customHeight="1" thickBot="1" x14ac:dyDescent="0.25">
      <c r="B7" s="6"/>
      <c r="C7" s="19" t="s">
        <v>35</v>
      </c>
      <c r="D7" s="19"/>
      <c r="E7" s="19"/>
      <c r="F7" s="57">
        <v>0</v>
      </c>
      <c r="G7" s="57"/>
      <c r="H7" s="36" t="s">
        <v>25</v>
      </c>
      <c r="I7" s="36"/>
      <c r="J7" s="36"/>
      <c r="K7" s="2"/>
      <c r="L7" s="11"/>
    </row>
    <row r="8" spans="2:12" ht="30" customHeight="1" thickBot="1" x14ac:dyDescent="0.25">
      <c r="B8" s="6"/>
      <c r="C8" s="20" t="s">
        <v>38</v>
      </c>
      <c r="D8" s="20"/>
      <c r="E8" s="20"/>
      <c r="F8" s="58">
        <v>0</v>
      </c>
      <c r="G8" s="58"/>
      <c r="H8" s="37" t="s">
        <v>25</v>
      </c>
      <c r="I8" s="37"/>
      <c r="J8" s="37"/>
      <c r="K8" s="2"/>
      <c r="L8" s="11"/>
    </row>
    <row r="9" spans="2:12" ht="30" customHeight="1" thickBot="1" x14ac:dyDescent="0.25">
      <c r="B9" s="6"/>
      <c r="C9" s="20" t="s">
        <v>39</v>
      </c>
      <c r="D9" s="20"/>
      <c r="E9" s="20"/>
      <c r="F9" s="58">
        <v>0</v>
      </c>
      <c r="G9" s="58"/>
      <c r="H9" s="37" t="s">
        <v>25</v>
      </c>
      <c r="I9" s="37"/>
      <c r="J9" s="37"/>
      <c r="K9" s="2"/>
      <c r="L9" s="11"/>
    </row>
    <row r="10" spans="2:12" ht="30" customHeight="1" thickBot="1" x14ac:dyDescent="0.25">
      <c r="B10" s="6"/>
      <c r="C10" s="20" t="s">
        <v>36</v>
      </c>
      <c r="D10" s="20"/>
      <c r="E10" s="20"/>
      <c r="F10" s="34">
        <v>0</v>
      </c>
      <c r="G10" s="34"/>
      <c r="H10" s="21"/>
      <c r="I10" s="38"/>
      <c r="J10" s="38"/>
      <c r="K10" s="2"/>
      <c r="L10" s="11"/>
    </row>
    <row r="11" spans="2:12" ht="30" customHeight="1" thickBot="1" x14ac:dyDescent="0.25">
      <c r="B11" s="6"/>
      <c r="C11" s="20" t="s">
        <v>37</v>
      </c>
      <c r="D11" s="20"/>
      <c r="E11" s="20"/>
      <c r="F11" s="34">
        <v>0</v>
      </c>
      <c r="G11" s="34"/>
      <c r="H11" s="24"/>
      <c r="I11" s="38"/>
      <c r="J11" s="38"/>
      <c r="K11" s="2"/>
      <c r="L11" s="11"/>
    </row>
    <row r="12" spans="2:12" ht="30" customHeight="1" thickBot="1" x14ac:dyDescent="0.25">
      <c r="B12" s="6"/>
      <c r="C12" s="20" t="s">
        <v>32</v>
      </c>
      <c r="D12" s="20"/>
      <c r="E12" s="20"/>
      <c r="F12" s="56">
        <f ca="1">SUMIF(H7:J9,"Si",F7:G9)*F10*F11</f>
        <v>0</v>
      </c>
      <c r="G12" s="56"/>
      <c r="H12" s="32" t="s">
        <v>55</v>
      </c>
      <c r="I12" s="35"/>
      <c r="J12" s="35"/>
      <c r="K12" s="7"/>
      <c r="L12" s="11"/>
    </row>
    <row r="13" spans="2:12" ht="30" customHeight="1" x14ac:dyDescent="0.2">
      <c r="B13" s="6"/>
      <c r="C13" s="22"/>
      <c r="D13" s="22"/>
      <c r="E13" s="22"/>
      <c r="F13" s="23"/>
      <c r="G13" s="23"/>
      <c r="H13" s="24"/>
      <c r="I13" s="7"/>
      <c r="J13" s="7"/>
      <c r="K13" s="7"/>
      <c r="L13" s="11"/>
    </row>
    <row r="14" spans="2:12" ht="30" customHeight="1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11"/>
    </row>
    <row r="15" spans="2:12" ht="30" customHeight="1" thickBot="1" x14ac:dyDescent="0.25">
      <c r="B15" s="25"/>
      <c r="C15" s="26"/>
      <c r="D15" s="26"/>
      <c r="E15" s="26"/>
      <c r="F15" s="26"/>
      <c r="G15" s="26"/>
      <c r="H15" s="26"/>
      <c r="I15" s="26"/>
      <c r="J15" s="26"/>
      <c r="K15" s="27" t="s">
        <v>40</v>
      </c>
      <c r="L15" s="28"/>
    </row>
  </sheetData>
  <mergeCells count="22">
    <mergeCell ref="H9:J9"/>
    <mergeCell ref="H8:J8"/>
    <mergeCell ref="H7:J7"/>
    <mergeCell ref="C12:E12"/>
    <mergeCell ref="F12:G12"/>
    <mergeCell ref="C13:E13"/>
    <mergeCell ref="F13:G13"/>
    <mergeCell ref="C9:E9"/>
    <mergeCell ref="F9:G9"/>
    <mergeCell ref="C11:E11"/>
    <mergeCell ref="F11:G11"/>
    <mergeCell ref="C8:E8"/>
    <mergeCell ref="F8:G8"/>
    <mergeCell ref="C7:E7"/>
    <mergeCell ref="F7:G7"/>
    <mergeCell ref="C10:E10"/>
    <mergeCell ref="F10:G10"/>
    <mergeCell ref="I3:K3"/>
    <mergeCell ref="H4:K4"/>
    <mergeCell ref="C6:D6"/>
    <mergeCell ref="F6:G6"/>
    <mergeCell ref="H6:J6"/>
  </mergeCells>
  <dataValidations count="1">
    <dataValidation type="list" allowBlank="1" showInputMessage="1" showErrorMessage="1" sqref="H8:H9 H7" xr:uid="{3C3174F0-42CF-6749-A7CD-824F5F98EFAC}">
      <formula1>"Si,No"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C48D-06CA-0440-900F-2F4E134C751A}">
  <dimension ref="B1:L15"/>
  <sheetViews>
    <sheetView workbookViewId="0">
      <selection activeCell="M11" sqref="M11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8" t="s">
        <v>3</v>
      </c>
      <c r="J3" s="8"/>
      <c r="K3" s="8"/>
      <c r="L3" s="9"/>
    </row>
    <row r="4" spans="2:12" ht="30" customHeight="1" x14ac:dyDescent="0.2">
      <c r="B4" s="6"/>
      <c r="C4" s="7"/>
      <c r="D4" s="7"/>
      <c r="E4" s="7"/>
      <c r="F4" s="7"/>
      <c r="G4" s="7"/>
      <c r="H4" s="8" t="str">
        <f>Resumen!J4</f>
        <v>TITULO DEL VIAJE</v>
      </c>
      <c r="I4" s="8"/>
      <c r="J4" s="8"/>
      <c r="K4" s="8"/>
      <c r="L4" s="9"/>
    </row>
    <row r="5" spans="2:12" ht="30" customHeight="1" thickBot="1" x14ac:dyDescent="0.3">
      <c r="B5" s="6"/>
      <c r="C5" s="12" t="s">
        <v>41</v>
      </c>
      <c r="D5" s="13"/>
      <c r="E5" s="7"/>
      <c r="F5" s="7"/>
      <c r="G5" s="7"/>
      <c r="H5" s="7"/>
      <c r="I5" s="7"/>
      <c r="J5" s="7"/>
      <c r="K5" s="7"/>
      <c r="L5" s="11"/>
    </row>
    <row r="6" spans="2:12" ht="30" customHeight="1" thickBot="1" x14ac:dyDescent="0.3">
      <c r="B6" s="6"/>
      <c r="C6" s="14" t="s">
        <v>6</v>
      </c>
      <c r="D6" s="14"/>
      <c r="E6" s="15"/>
      <c r="F6" s="16" t="s">
        <v>18</v>
      </c>
      <c r="G6" s="16"/>
      <c r="H6" s="17" t="s">
        <v>19</v>
      </c>
      <c r="I6" s="17"/>
      <c r="J6" s="17"/>
      <c r="K6" s="18"/>
      <c r="L6" s="11"/>
    </row>
    <row r="7" spans="2:12" ht="30" customHeight="1" thickBot="1" x14ac:dyDescent="0.25">
      <c r="B7" s="6"/>
      <c r="C7" s="19" t="s">
        <v>42</v>
      </c>
      <c r="D7" s="19"/>
      <c r="E7" s="19"/>
      <c r="F7" s="57">
        <v>0</v>
      </c>
      <c r="G7" s="57"/>
      <c r="H7" s="36" t="s">
        <v>25</v>
      </c>
      <c r="I7" s="36"/>
      <c r="J7" s="36"/>
      <c r="K7" s="2"/>
      <c r="L7" s="11"/>
    </row>
    <row r="8" spans="2:12" ht="30" customHeight="1" thickBot="1" x14ac:dyDescent="0.25">
      <c r="B8" s="6"/>
      <c r="C8" s="20" t="s">
        <v>43</v>
      </c>
      <c r="D8" s="20"/>
      <c r="E8" s="20"/>
      <c r="F8" s="58">
        <v>0</v>
      </c>
      <c r="G8" s="58"/>
      <c r="H8" s="37" t="s">
        <v>25</v>
      </c>
      <c r="I8" s="37"/>
      <c r="J8" s="37"/>
      <c r="K8" s="2"/>
      <c r="L8" s="11"/>
    </row>
    <row r="9" spans="2:12" ht="30" customHeight="1" thickBot="1" x14ac:dyDescent="0.25">
      <c r="B9" s="6"/>
      <c r="C9" s="20" t="s">
        <v>45</v>
      </c>
      <c r="D9" s="20"/>
      <c r="E9" s="20"/>
      <c r="F9" s="58">
        <v>0</v>
      </c>
      <c r="G9" s="58"/>
      <c r="H9" s="37" t="s">
        <v>25</v>
      </c>
      <c r="I9" s="37"/>
      <c r="J9" s="37"/>
      <c r="K9" s="2"/>
      <c r="L9" s="11"/>
    </row>
    <row r="10" spans="2:12" ht="30" customHeight="1" thickBot="1" x14ac:dyDescent="0.25">
      <c r="B10" s="6"/>
      <c r="C10" s="20" t="s">
        <v>44</v>
      </c>
      <c r="D10" s="20"/>
      <c r="E10" s="20"/>
      <c r="F10" s="58">
        <v>0</v>
      </c>
      <c r="G10" s="58"/>
      <c r="H10" s="37" t="s">
        <v>25</v>
      </c>
      <c r="I10" s="37"/>
      <c r="J10" s="37"/>
      <c r="K10" s="2"/>
      <c r="L10" s="11"/>
    </row>
    <row r="11" spans="2:12" ht="30" customHeight="1" thickBot="1" x14ac:dyDescent="0.25">
      <c r="B11" s="6"/>
      <c r="C11" s="20" t="s">
        <v>47</v>
      </c>
      <c r="D11" s="20"/>
      <c r="E11" s="20"/>
      <c r="F11" s="58">
        <v>0</v>
      </c>
      <c r="G11" s="58"/>
      <c r="H11" s="37" t="s">
        <v>25</v>
      </c>
      <c r="I11" s="37"/>
      <c r="J11" s="37"/>
      <c r="K11" s="2"/>
      <c r="L11" s="11"/>
    </row>
    <row r="12" spans="2:12" ht="30" customHeight="1" thickBot="1" x14ac:dyDescent="0.25">
      <c r="B12" s="6"/>
      <c r="C12" s="20" t="s">
        <v>32</v>
      </c>
      <c r="D12" s="20"/>
      <c r="E12" s="20"/>
      <c r="F12" s="56">
        <f ca="1">SUMIF(H7:J11,"Si",F7:G11)</f>
        <v>0</v>
      </c>
      <c r="G12" s="56"/>
      <c r="H12" s="7" t="s">
        <v>55</v>
      </c>
      <c r="I12" s="31"/>
      <c r="J12" s="31"/>
      <c r="K12" s="7"/>
      <c r="L12" s="11"/>
    </row>
    <row r="13" spans="2:12" ht="30" customHeight="1" x14ac:dyDescent="0.2">
      <c r="B13" s="6"/>
      <c r="C13" s="22"/>
      <c r="D13" s="22"/>
      <c r="E13" s="22"/>
      <c r="F13" s="23"/>
      <c r="G13" s="23"/>
      <c r="H13" s="24"/>
      <c r="I13" s="7"/>
      <c r="J13" s="7"/>
      <c r="K13" s="7"/>
      <c r="L13" s="11"/>
    </row>
    <row r="14" spans="2:12" ht="30" customHeight="1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11"/>
    </row>
    <row r="15" spans="2:12" ht="30" customHeight="1" thickBot="1" x14ac:dyDescent="0.25">
      <c r="B15" s="25"/>
      <c r="C15" s="26"/>
      <c r="D15" s="26"/>
      <c r="E15" s="26"/>
      <c r="F15" s="26"/>
      <c r="G15" s="26"/>
      <c r="H15" s="26"/>
      <c r="I15" s="26"/>
      <c r="J15" s="26"/>
      <c r="K15" s="27" t="s">
        <v>46</v>
      </c>
      <c r="L15" s="28"/>
    </row>
  </sheetData>
  <mergeCells count="24">
    <mergeCell ref="C13:E13"/>
    <mergeCell ref="F13:G13"/>
    <mergeCell ref="H6:J6"/>
    <mergeCell ref="H7:J7"/>
    <mergeCell ref="H8:J8"/>
    <mergeCell ref="H9:J9"/>
    <mergeCell ref="H10:J10"/>
    <mergeCell ref="H11:J11"/>
    <mergeCell ref="C11:E11"/>
    <mergeCell ref="F11:G11"/>
    <mergeCell ref="C12:E12"/>
    <mergeCell ref="F12:G12"/>
    <mergeCell ref="C9:E9"/>
    <mergeCell ref="F9:G9"/>
    <mergeCell ref="C10:E10"/>
    <mergeCell ref="F10:G10"/>
    <mergeCell ref="C7:E7"/>
    <mergeCell ref="F7:G7"/>
    <mergeCell ref="C8:E8"/>
    <mergeCell ref="F8:G8"/>
    <mergeCell ref="I3:K3"/>
    <mergeCell ref="H4:K4"/>
    <mergeCell ref="C6:D6"/>
    <mergeCell ref="F6:G6"/>
  </mergeCells>
  <dataValidations count="1">
    <dataValidation type="list" allowBlank="1" showInputMessage="1" showErrorMessage="1" sqref="H7:H11" xr:uid="{2EF9830B-2DD9-424D-A52D-326B30D5D486}">
      <formula1>"Si,No"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C50A-FE3D-D042-A891-689298B48786}">
  <dimension ref="B1:L14"/>
  <sheetViews>
    <sheetView workbookViewId="0">
      <selection activeCell="M9" sqref="M9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8" t="s">
        <v>3</v>
      </c>
      <c r="J3" s="8"/>
      <c r="K3" s="8"/>
      <c r="L3" s="9"/>
    </row>
    <row r="4" spans="2:12" ht="30" customHeight="1" x14ac:dyDescent="0.2">
      <c r="B4" s="6"/>
      <c r="C4" s="7"/>
      <c r="D4" s="7"/>
      <c r="E4" s="7"/>
      <c r="F4" s="7"/>
      <c r="G4" s="7"/>
      <c r="H4" s="8" t="str">
        <f>Resumen!J4</f>
        <v>TITULO DEL VIAJE</v>
      </c>
      <c r="I4" s="8"/>
      <c r="J4" s="8"/>
      <c r="K4" s="8"/>
      <c r="L4" s="9"/>
    </row>
    <row r="5" spans="2:12" ht="30" customHeight="1" thickBot="1" x14ac:dyDescent="0.3">
      <c r="B5" s="6"/>
      <c r="C5" s="12" t="s">
        <v>48</v>
      </c>
      <c r="D5" s="13"/>
      <c r="E5" s="7"/>
      <c r="F5" s="7"/>
      <c r="G5" s="7"/>
      <c r="H5" s="7"/>
      <c r="I5" s="7"/>
      <c r="J5" s="7"/>
      <c r="K5" s="7"/>
      <c r="L5" s="11"/>
    </row>
    <row r="6" spans="2:12" ht="30" customHeight="1" thickBot="1" x14ac:dyDescent="0.3">
      <c r="B6" s="6"/>
      <c r="C6" s="14" t="s">
        <v>6</v>
      </c>
      <c r="D6" s="14"/>
      <c r="E6" s="15"/>
      <c r="F6" s="16" t="s">
        <v>18</v>
      </c>
      <c r="G6" s="16"/>
      <c r="H6" s="17" t="s">
        <v>19</v>
      </c>
      <c r="I6" s="17"/>
      <c r="J6" s="17"/>
      <c r="K6" s="18"/>
      <c r="L6" s="11"/>
    </row>
    <row r="7" spans="2:12" ht="30" customHeight="1" thickBot="1" x14ac:dyDescent="0.25">
      <c r="B7" s="6"/>
      <c r="C7" s="19" t="s">
        <v>49</v>
      </c>
      <c r="D7" s="19"/>
      <c r="E7" s="19"/>
      <c r="F7" s="57">
        <v>0</v>
      </c>
      <c r="G7" s="57"/>
      <c r="H7" s="36" t="s">
        <v>25</v>
      </c>
      <c r="I7" s="36"/>
      <c r="J7" s="36"/>
      <c r="K7" s="2"/>
      <c r="L7" s="11"/>
    </row>
    <row r="8" spans="2:12" ht="30" customHeight="1" thickBot="1" x14ac:dyDescent="0.25">
      <c r="B8" s="6"/>
      <c r="C8" s="20" t="s">
        <v>50</v>
      </c>
      <c r="D8" s="20"/>
      <c r="E8" s="20"/>
      <c r="F8" s="58">
        <v>0</v>
      </c>
      <c r="G8" s="58"/>
      <c r="H8" s="37" t="s">
        <v>25</v>
      </c>
      <c r="I8" s="37"/>
      <c r="J8" s="37"/>
      <c r="K8" s="2"/>
      <c r="L8" s="11"/>
    </row>
    <row r="9" spans="2:12" ht="30" customHeight="1" thickBot="1" x14ac:dyDescent="0.25">
      <c r="B9" s="6"/>
      <c r="C9" s="20" t="s">
        <v>51</v>
      </c>
      <c r="D9" s="20"/>
      <c r="E9" s="20"/>
      <c r="F9" s="58">
        <v>0</v>
      </c>
      <c r="G9" s="58"/>
      <c r="H9" s="37" t="s">
        <v>25</v>
      </c>
      <c r="I9" s="37"/>
      <c r="J9" s="37"/>
      <c r="K9" s="2"/>
      <c r="L9" s="11"/>
    </row>
    <row r="10" spans="2:12" ht="30" customHeight="1" thickBot="1" x14ac:dyDescent="0.25">
      <c r="B10" s="6"/>
      <c r="C10" s="20" t="s">
        <v>52</v>
      </c>
      <c r="D10" s="20"/>
      <c r="E10" s="20"/>
      <c r="F10" s="58">
        <v>0</v>
      </c>
      <c r="G10" s="58"/>
      <c r="H10" s="37" t="s">
        <v>25</v>
      </c>
      <c r="I10" s="37"/>
      <c r="J10" s="37"/>
      <c r="K10" s="2"/>
      <c r="L10" s="11"/>
    </row>
    <row r="11" spans="2:12" ht="30" customHeight="1" thickBot="1" x14ac:dyDescent="0.25">
      <c r="B11" s="6"/>
      <c r="C11" s="20" t="s">
        <v>32</v>
      </c>
      <c r="D11" s="20"/>
      <c r="E11" s="20"/>
      <c r="F11" s="56">
        <f ca="1">SUMIF(H7:J10,"Si",F7:G10)</f>
        <v>0</v>
      </c>
      <c r="G11" s="56"/>
      <c r="H11" s="30" t="s">
        <v>55</v>
      </c>
      <c r="I11" s="31"/>
      <c r="J11" s="31"/>
      <c r="K11" s="7"/>
      <c r="L11" s="11"/>
    </row>
    <row r="12" spans="2:12" ht="30" customHeight="1" x14ac:dyDescent="0.2">
      <c r="B12" s="6"/>
      <c r="C12" s="22"/>
      <c r="D12" s="22"/>
      <c r="E12" s="22"/>
      <c r="F12" s="23"/>
      <c r="G12" s="23"/>
      <c r="H12" s="24"/>
      <c r="I12" s="7"/>
      <c r="J12" s="7"/>
      <c r="K12" s="7"/>
      <c r="L12" s="11"/>
    </row>
    <row r="13" spans="2:12" ht="30" customHeight="1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11"/>
    </row>
    <row r="14" spans="2:12" ht="30" customHeight="1" thickBot="1" x14ac:dyDescent="0.25">
      <c r="B14" s="25"/>
      <c r="C14" s="26"/>
      <c r="D14" s="26"/>
      <c r="E14" s="26"/>
      <c r="F14" s="26"/>
      <c r="G14" s="26"/>
      <c r="H14" s="26"/>
      <c r="I14" s="26"/>
      <c r="J14" s="26"/>
      <c r="K14" s="27" t="s">
        <v>53</v>
      </c>
      <c r="L14" s="28"/>
    </row>
  </sheetData>
  <mergeCells count="21">
    <mergeCell ref="C11:E11"/>
    <mergeCell ref="F11:G11"/>
    <mergeCell ref="C12:E12"/>
    <mergeCell ref="F12:G12"/>
    <mergeCell ref="H6:J6"/>
    <mergeCell ref="H7:J7"/>
    <mergeCell ref="H8:J8"/>
    <mergeCell ref="H9:J9"/>
    <mergeCell ref="H10:J10"/>
    <mergeCell ref="C10:E10"/>
    <mergeCell ref="F10:G10"/>
    <mergeCell ref="C8:E8"/>
    <mergeCell ref="F8:G8"/>
    <mergeCell ref="C9:E9"/>
    <mergeCell ref="F9:G9"/>
    <mergeCell ref="I3:K3"/>
    <mergeCell ref="H4:K4"/>
    <mergeCell ref="C6:D6"/>
    <mergeCell ref="F6:G6"/>
    <mergeCell ref="C7:E7"/>
    <mergeCell ref="F7:G7"/>
  </mergeCells>
  <dataValidations count="1">
    <dataValidation type="list" allowBlank="1" showInputMessage="1" showErrorMessage="1" sqref="H7:H10" xr:uid="{F3AB2410-1ED9-6443-BA62-5F1BC4026853}">
      <formula1>"Si,No"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17</vt:i4>
      </vt:variant>
    </vt:vector>
  </HeadingPairs>
  <TitlesOfParts>
    <vt:vector size="23" baseType="lpstr">
      <vt:lpstr>Resumen</vt:lpstr>
      <vt:lpstr>Transporte</vt:lpstr>
      <vt:lpstr>Comidas</vt:lpstr>
      <vt:lpstr>Alojamiento</vt:lpstr>
      <vt:lpstr>Ocio</vt:lpstr>
      <vt:lpstr>Varios</vt:lpstr>
      <vt:lpstr>Coste_viajero</vt:lpstr>
      <vt:lpstr>Numero_dias</vt:lpstr>
      <vt:lpstr>Número_viajeros</vt:lpstr>
      <vt:lpstr>Subtotal_Alojamiento</vt:lpstr>
      <vt:lpstr>Alojamiento!Subtotal_Comida</vt:lpstr>
      <vt:lpstr>Ocio!Subtotal_Comida</vt:lpstr>
      <vt:lpstr>Varios!Subtotal_Comida</vt:lpstr>
      <vt:lpstr>Subtotal_Comida</vt:lpstr>
      <vt:lpstr>Subtotal_Ocio</vt:lpstr>
      <vt:lpstr>Subtotal_Transporte</vt:lpstr>
      <vt:lpstr>Subtotal_Varios</vt:lpstr>
      <vt:lpstr>Total_Alojamiento</vt:lpstr>
      <vt:lpstr>Total_Comidas</vt:lpstr>
      <vt:lpstr>Total_Ocio</vt:lpstr>
      <vt:lpstr>Total_Transporte</vt:lpstr>
      <vt:lpstr>Total_Varios</vt:lpstr>
      <vt:lpstr>Total_Viaje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2019-12-27T09:46:11Z</dcterms:created>
  <dcterms:modified xsi:type="dcterms:W3CDTF">2019-12-27T13:59:50Z</dcterms:modified>
</cp:coreProperties>
</file>